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Work\01 Bricks\01 Projects\2019 GIZ_Brick Industry Mission\E3 EOI\01 E3 EOI Forms\"/>
    </mc:Choice>
  </mc:AlternateContent>
  <xr:revisionPtr revIDLastSave="0" documentId="13_ncr:1_{DD26B7DB-D2C2-4D7A-89EF-50B3EE545A5A}" xr6:coauthVersionLast="45" xr6:coauthVersionMax="45" xr10:uidLastSave="{00000000-0000-0000-0000-000000000000}"/>
  <bookViews>
    <workbookView xWindow="-120" yWindow="-120" windowWidth="20730" windowHeight="11160" xr2:uid="{D4862CBA-8589-4C6B-8B76-ECB48B919C14}"/>
  </bookViews>
  <sheets>
    <sheet name="Table-2" sheetId="2" r:id="rId1"/>
    <sheet name="Calculation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6" l="1"/>
  <c r="N5" i="6" s="1"/>
  <c r="J5" i="6"/>
  <c r="K5" i="6"/>
  <c r="I6" i="6"/>
  <c r="N6" i="6" s="1"/>
  <c r="J6" i="6"/>
  <c r="K6" i="6"/>
  <c r="I7" i="6"/>
  <c r="N7" i="6" s="1"/>
  <c r="J7" i="6"/>
  <c r="K7" i="6"/>
  <c r="I8" i="6"/>
  <c r="N8" i="6" s="1"/>
  <c r="J8" i="6"/>
  <c r="K8" i="6"/>
  <c r="I9" i="6"/>
  <c r="N9" i="6" s="1"/>
  <c r="J9" i="6"/>
  <c r="K9" i="6"/>
  <c r="I10" i="6"/>
  <c r="N10" i="6" s="1"/>
  <c r="J10" i="6"/>
  <c r="K10" i="6"/>
  <c r="I11" i="6"/>
  <c r="N11" i="6" s="1"/>
  <c r="J11" i="6"/>
  <c r="K11" i="6"/>
  <c r="I12" i="6"/>
  <c r="N12" i="6" s="1"/>
  <c r="J12" i="6"/>
  <c r="K12" i="6"/>
  <c r="I13" i="6"/>
  <c r="N13" i="6" s="1"/>
  <c r="J13" i="6"/>
  <c r="K13" i="6"/>
  <c r="I14" i="6"/>
  <c r="N14" i="6" s="1"/>
  <c r="J14" i="6"/>
  <c r="K14" i="6"/>
  <c r="I15" i="6"/>
  <c r="N15" i="6" s="1"/>
  <c r="J15" i="6"/>
  <c r="K15" i="6"/>
  <c r="I16" i="6"/>
  <c r="N16" i="6" s="1"/>
  <c r="J16" i="6"/>
  <c r="K16" i="6"/>
  <c r="I17" i="6"/>
  <c r="N17" i="6" s="1"/>
  <c r="J17" i="6"/>
  <c r="K17" i="6"/>
  <c r="I18" i="6"/>
  <c r="N18" i="6" s="1"/>
  <c r="J18" i="6"/>
  <c r="K18" i="6"/>
  <c r="I19" i="6"/>
  <c r="N19" i="6" s="1"/>
  <c r="J19" i="6"/>
  <c r="K19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5" i="6"/>
  <c r="B6" i="6"/>
  <c r="C6" i="6"/>
  <c r="D6" i="6"/>
  <c r="E6" i="6"/>
  <c r="F6" i="6"/>
  <c r="B7" i="6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P19" i="6" s="1"/>
  <c r="D19" i="6"/>
  <c r="E19" i="6"/>
  <c r="F19" i="6"/>
  <c r="C5" i="6"/>
  <c r="D5" i="6"/>
  <c r="E5" i="6"/>
  <c r="F5" i="6"/>
  <c r="B5" i="6"/>
  <c r="P10" i="6" l="1"/>
  <c r="P13" i="6"/>
  <c r="P18" i="6"/>
  <c r="P14" i="6"/>
  <c r="P17" i="6"/>
  <c r="P15" i="6"/>
  <c r="P11" i="6"/>
  <c r="P16" i="6"/>
  <c r="P12" i="6"/>
  <c r="P8" i="6"/>
  <c r="P7" i="6"/>
  <c r="P6" i="6"/>
  <c r="P9" i="6"/>
  <c r="P5" i="6"/>
  <c r="M11" i="6"/>
  <c r="M19" i="6"/>
  <c r="M15" i="6"/>
  <c r="M6" i="6"/>
  <c r="M7" i="6"/>
  <c r="O7" i="6" s="1"/>
  <c r="M10" i="6"/>
  <c r="M14" i="6"/>
  <c r="M17" i="6"/>
  <c r="M13" i="6"/>
  <c r="M9" i="6"/>
  <c r="M18" i="6"/>
  <c r="M16" i="6"/>
  <c r="M12" i="6"/>
  <c r="M8" i="6"/>
  <c r="G8" i="6" s="1"/>
  <c r="G8" i="2" s="1"/>
  <c r="M5" i="6"/>
  <c r="G5" i="6" s="1"/>
  <c r="G5" i="2" s="1"/>
  <c r="G17" i="6" l="1"/>
  <c r="G17" i="2" s="1"/>
  <c r="O17" i="6"/>
  <c r="G18" i="6"/>
  <c r="G18" i="2" s="1"/>
  <c r="O18" i="6"/>
  <c r="G14" i="6"/>
  <c r="G14" i="2" s="1"/>
  <c r="O14" i="6"/>
  <c r="G10" i="6"/>
  <c r="G10" i="2" s="1"/>
  <c r="O10" i="6"/>
  <c r="G15" i="6"/>
  <c r="G15" i="2" s="1"/>
  <c r="O15" i="6"/>
  <c r="G16" i="6"/>
  <c r="G16" i="2" s="1"/>
  <c r="O16" i="6"/>
  <c r="G11" i="6"/>
  <c r="G11" i="2" s="1"/>
  <c r="O11" i="6"/>
  <c r="G12" i="6"/>
  <c r="G12" i="2" s="1"/>
  <c r="O12" i="6"/>
  <c r="G13" i="6"/>
  <c r="G13" i="2" s="1"/>
  <c r="O13" i="6"/>
  <c r="G7" i="6"/>
  <c r="G7" i="2" s="1"/>
  <c r="G19" i="6"/>
  <c r="G19" i="2" s="1"/>
  <c r="O19" i="6"/>
  <c r="G9" i="6"/>
  <c r="G9" i="2" s="1"/>
  <c r="O9" i="6"/>
  <c r="O8" i="6"/>
  <c r="G6" i="6"/>
  <c r="G6" i="2" s="1"/>
  <c r="O6" i="6"/>
  <c r="O5" i="6"/>
  <c r="Q21" i="6" l="1"/>
  <c r="N3" i="2" s="1"/>
</calcChain>
</file>

<file path=xl/sharedStrings.xml><?xml version="1.0" encoding="utf-8"?>
<sst xmlns="http://schemas.openxmlformats.org/spreadsheetml/2006/main" count="76" uniqueCount="52">
  <si>
    <t>S. No.</t>
  </si>
  <si>
    <t>A.</t>
  </si>
  <si>
    <r>
      <t>B</t>
    </r>
    <r>
      <rPr>
        <sz val="11"/>
        <color theme="1"/>
        <rFont val="Calibri"/>
        <family val="2"/>
        <scheme val="minor"/>
      </rPr>
      <t xml:space="preserve">. </t>
    </r>
  </si>
  <si>
    <t>Dry Weight of one piece of product (kg)</t>
  </si>
  <si>
    <t>C.</t>
  </si>
  <si>
    <t>D.</t>
  </si>
  <si>
    <r>
      <t>Product Bulk Density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</si>
  <si>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E.</t>
  </si>
  <si>
    <t>Estimated Annual Production (No. of pieces/ year)</t>
  </si>
  <si>
    <t xml:space="preserve">F. </t>
  </si>
  <si>
    <t xml:space="preserve">Kiln Technology </t>
  </si>
  <si>
    <t>G.</t>
  </si>
  <si>
    <t>Moulding Method</t>
  </si>
  <si>
    <t>H.</t>
  </si>
  <si>
    <t>Drying Method</t>
  </si>
  <si>
    <t>Dimensions of the product (mm)</t>
  </si>
  <si>
    <t>Length</t>
  </si>
  <si>
    <t>Breadth</t>
  </si>
  <si>
    <t xml:space="preserve">Type/ name of the product </t>
  </si>
  <si>
    <t>Height/ Thickness</t>
  </si>
  <si>
    <t>Table 2: Projected annual production for each brick product type (Forecast for 01 October 2020 to 30 September 2021)</t>
  </si>
  <si>
    <t>Calculated value</t>
  </si>
  <si>
    <t>Bulk Volume</t>
  </si>
  <si>
    <t>m3</t>
  </si>
  <si>
    <t>Tunnel Kiln</t>
  </si>
  <si>
    <t>SEC</t>
  </si>
  <si>
    <t>MJ/kg</t>
  </si>
  <si>
    <t>MJ</t>
  </si>
  <si>
    <t>MJ/m3</t>
  </si>
  <si>
    <t>Total volume</t>
  </si>
  <si>
    <t>Total Energy consumption</t>
  </si>
  <si>
    <t>Enterprise SEC</t>
  </si>
  <si>
    <t>Zigzag Kiln</t>
  </si>
  <si>
    <t>Open Sun</t>
  </si>
  <si>
    <t>FCBTK</t>
  </si>
  <si>
    <t>Clamp Kiln</t>
  </si>
  <si>
    <t>Down Draught Kiln</t>
  </si>
  <si>
    <t>Kiln Technology</t>
  </si>
  <si>
    <t>Hoffman Kiln</t>
  </si>
  <si>
    <t>VSBK</t>
  </si>
  <si>
    <t>Specific Energy Consumption (SEC Vol) of the enterprise</t>
  </si>
  <si>
    <r>
      <t>MJ/m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</si>
  <si>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b/>
        <sz val="12"/>
        <color theme="1"/>
        <rFont val="Calibri"/>
        <family val="2"/>
        <scheme val="minor"/>
      </rPr>
      <t xml:space="preserve">Table 5: </t>
    </r>
    <r>
      <rPr>
        <sz val="11"/>
        <color theme="1"/>
        <rFont val="Calibri"/>
        <family val="2"/>
        <scheme val="minor"/>
      </rPr>
      <t>Specific Energy Consumption (SEC Vol, MJ/m3) of the Enterprise</t>
    </r>
  </si>
  <si>
    <t>Note: Please fill data in green cells only</t>
  </si>
  <si>
    <t>SEC (MJ/kg)</t>
  </si>
  <si>
    <t>Solid Bricks</t>
  </si>
  <si>
    <t>Manual</t>
  </si>
  <si>
    <t>Bulk Density in Table-2 and SEC in Table-5 will be automatically calculated</t>
  </si>
  <si>
    <t>To qualify for E3, the SEC calculated above should be less than 1750</t>
  </si>
  <si>
    <t>Hollow block</t>
  </si>
  <si>
    <t>Extruder</t>
  </si>
  <si>
    <t>Tunnel dryer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</si>
</sst>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2" fontId="1" fillId="0" borderId="1" xfId="0" applyNumberFormat="1" applyFont="1" applyBorder="1" applyAlignment="1" applyProtection="1">
      <alignment vertical="center" wrapText="1"/>
      <protection hidden="1"/>
    </xf>
    <xf numFmtId="3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9" fontId="0" fillId="0" borderId="0" xfId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 wrapText="1"/>
      <protection locked="0"/>
    </xf>
    <xf numFmtId="2" fontId="1" fillId="3" borderId="1" xfId="0" applyNumberFormat="1" applyFont="1" applyFill="1" applyBorder="1" applyAlignment="1" applyProtection="1">
      <alignment vertical="center" wrapText="1"/>
      <protection locked="0"/>
    </xf>
    <xf numFmtId="164" fontId="1" fillId="3" borderId="1" xfId="0" applyNumberFormat="1" applyFont="1" applyFill="1" applyBorder="1" applyAlignment="1" applyProtection="1">
      <alignment vertical="center" wrapText="1"/>
      <protection locked="0"/>
    </xf>
    <xf numFmtId="165" fontId="1" fillId="3" borderId="1" xfId="2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2" fontId="2" fillId="0" borderId="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2" fontId="0" fillId="0" borderId="0" xfId="0" applyNumberFormat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A95B8-4CBF-425B-B157-5E835000557C}">
  <dimension ref="A1:O20"/>
  <sheetViews>
    <sheetView tabSelected="1" workbookViewId="0">
      <selection activeCell="M12" sqref="M12"/>
    </sheetView>
  </sheetViews>
  <sheetFormatPr defaultRowHeight="15" x14ac:dyDescent="0.25"/>
  <cols>
    <col min="1" max="1" width="5" style="4" customWidth="1"/>
    <col min="2" max="2" width="16.7109375" style="4" customWidth="1"/>
    <col min="3" max="3" width="13" style="4" customWidth="1"/>
    <col min="4" max="4" width="9.140625" style="4" customWidth="1"/>
    <col min="5" max="5" width="9.42578125" style="4" customWidth="1"/>
    <col min="6" max="6" width="10" style="4" customWidth="1"/>
    <col min="7" max="7" width="12.140625" style="4" customWidth="1"/>
    <col min="8" max="8" width="14" style="4" customWidth="1"/>
    <col min="9" max="9" width="13" style="4" customWidth="1"/>
    <col min="10" max="11" width="13.5703125" style="4" customWidth="1"/>
    <col min="12" max="12" width="7.42578125" style="4" customWidth="1"/>
    <col min="13" max="13" width="23.140625" style="4" customWidth="1"/>
    <col min="14" max="14" width="15.140625" style="4" customWidth="1"/>
    <col min="15" max="16384" width="9.140625" style="4"/>
  </cols>
  <sheetData>
    <row r="1" spans="1:15" ht="30" customHeight="1" x14ac:dyDescent="0.25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3"/>
      <c r="M1" s="38" t="s">
        <v>42</v>
      </c>
      <c r="N1" s="38"/>
    </row>
    <row r="2" spans="1:15" ht="15" customHeight="1" x14ac:dyDescent="0.25">
      <c r="A2" s="44" t="s">
        <v>0</v>
      </c>
      <c r="B2" s="5" t="s">
        <v>1</v>
      </c>
      <c r="C2" s="5" t="s">
        <v>2</v>
      </c>
      <c r="D2" s="45" t="s">
        <v>4</v>
      </c>
      <c r="E2" s="46"/>
      <c r="F2" s="47"/>
      <c r="G2" s="5" t="s">
        <v>5</v>
      </c>
      <c r="H2" s="5" t="s">
        <v>7</v>
      </c>
      <c r="I2" s="5" t="s">
        <v>9</v>
      </c>
      <c r="J2" s="5" t="s">
        <v>11</v>
      </c>
      <c r="K2" s="5" t="s">
        <v>13</v>
      </c>
      <c r="M2" s="30" t="s">
        <v>21</v>
      </c>
      <c r="N2" s="30" t="s">
        <v>41</v>
      </c>
    </row>
    <row r="3" spans="1:15" ht="54.75" customHeight="1" x14ac:dyDescent="0.25">
      <c r="A3" s="44"/>
      <c r="B3" s="39" t="s">
        <v>18</v>
      </c>
      <c r="C3" s="39" t="s">
        <v>3</v>
      </c>
      <c r="D3" s="48" t="s">
        <v>15</v>
      </c>
      <c r="E3" s="49"/>
      <c r="F3" s="50"/>
      <c r="G3" s="39" t="s">
        <v>6</v>
      </c>
      <c r="H3" s="39" t="s">
        <v>8</v>
      </c>
      <c r="I3" s="39" t="s">
        <v>10</v>
      </c>
      <c r="J3" s="39" t="s">
        <v>12</v>
      </c>
      <c r="K3" s="39" t="s">
        <v>14</v>
      </c>
      <c r="M3" s="31" t="s">
        <v>40</v>
      </c>
      <c r="N3" s="32">
        <f>Calculation!Q21</f>
        <v>1443.8368690822151</v>
      </c>
      <c r="O3" s="33"/>
    </row>
    <row r="4" spans="1:15" ht="30" x14ac:dyDescent="0.25">
      <c r="A4" s="44"/>
      <c r="B4" s="40"/>
      <c r="C4" s="40"/>
      <c r="D4" s="10" t="s">
        <v>16</v>
      </c>
      <c r="E4" s="10" t="s">
        <v>17</v>
      </c>
      <c r="F4" s="11" t="s">
        <v>19</v>
      </c>
      <c r="G4" s="40"/>
      <c r="H4" s="40"/>
      <c r="I4" s="40"/>
      <c r="J4" s="40"/>
      <c r="K4" s="40"/>
      <c r="M4" s="51" t="s">
        <v>48</v>
      </c>
      <c r="N4" s="51"/>
    </row>
    <row r="5" spans="1:15" x14ac:dyDescent="0.25">
      <c r="A5" s="12">
        <v>1</v>
      </c>
      <c r="B5" s="26" t="s">
        <v>45</v>
      </c>
      <c r="C5" s="27">
        <v>4</v>
      </c>
      <c r="D5" s="28">
        <v>254</v>
      </c>
      <c r="E5" s="28">
        <v>127</v>
      </c>
      <c r="F5" s="28">
        <v>76</v>
      </c>
      <c r="G5" s="14">
        <f>Calculation!G5</f>
        <v>1631.5822105328421</v>
      </c>
      <c r="H5" s="29">
        <v>2500000</v>
      </c>
      <c r="I5" s="26" t="s">
        <v>32</v>
      </c>
      <c r="J5" s="26" t="s">
        <v>46</v>
      </c>
      <c r="K5" s="26" t="s">
        <v>33</v>
      </c>
    </row>
    <row r="6" spans="1:15" x14ac:dyDescent="0.25">
      <c r="A6" s="12">
        <v>2</v>
      </c>
      <c r="B6" s="26" t="s">
        <v>49</v>
      </c>
      <c r="C6" s="27">
        <v>14</v>
      </c>
      <c r="D6" s="28">
        <v>400</v>
      </c>
      <c r="E6" s="28">
        <v>200</v>
      </c>
      <c r="F6" s="28">
        <v>200</v>
      </c>
      <c r="G6" s="14">
        <f>Calculation!G6</f>
        <v>875</v>
      </c>
      <c r="H6" s="29">
        <v>500000</v>
      </c>
      <c r="I6" s="26" t="s">
        <v>24</v>
      </c>
      <c r="J6" s="26" t="s">
        <v>50</v>
      </c>
      <c r="K6" s="26" t="s">
        <v>51</v>
      </c>
    </row>
    <row r="7" spans="1:15" ht="15" customHeight="1" x14ac:dyDescent="0.25">
      <c r="A7" s="12">
        <v>3</v>
      </c>
      <c r="B7" s="26"/>
      <c r="C7" s="27"/>
      <c r="D7" s="28"/>
      <c r="E7" s="28"/>
      <c r="F7" s="28"/>
      <c r="G7" s="14">
        <f>Calculation!G7</f>
        <v>0</v>
      </c>
      <c r="H7" s="29">
        <v>0</v>
      </c>
      <c r="I7" s="26"/>
      <c r="J7" s="26"/>
      <c r="K7" s="26"/>
      <c r="M7" s="35" t="s">
        <v>43</v>
      </c>
      <c r="N7" s="36"/>
    </row>
    <row r="8" spans="1:15" ht="15" customHeight="1" x14ac:dyDescent="0.25">
      <c r="A8" s="12">
        <v>4</v>
      </c>
      <c r="B8" s="26"/>
      <c r="C8" s="27"/>
      <c r="D8" s="28"/>
      <c r="E8" s="28"/>
      <c r="F8" s="28"/>
      <c r="G8" s="14">
        <f>Calculation!G8</f>
        <v>0</v>
      </c>
      <c r="H8" s="29">
        <v>0</v>
      </c>
      <c r="I8" s="26"/>
      <c r="J8" s="26"/>
      <c r="K8" s="26"/>
      <c r="M8" s="37" t="s">
        <v>47</v>
      </c>
      <c r="N8" s="37"/>
    </row>
    <row r="9" spans="1:15" x14ac:dyDescent="0.25">
      <c r="A9" s="12">
        <v>5</v>
      </c>
      <c r="B9" s="26"/>
      <c r="C9" s="27"/>
      <c r="D9" s="28"/>
      <c r="E9" s="28"/>
      <c r="F9" s="28"/>
      <c r="G9" s="14">
        <f>Calculation!G9</f>
        <v>0</v>
      </c>
      <c r="H9" s="29"/>
      <c r="I9" s="26"/>
      <c r="J9" s="26"/>
      <c r="K9" s="26"/>
      <c r="M9" s="37"/>
      <c r="N9" s="37"/>
    </row>
    <row r="10" spans="1:15" x14ac:dyDescent="0.25">
      <c r="A10" s="12">
        <v>6</v>
      </c>
      <c r="B10" s="26"/>
      <c r="C10" s="27"/>
      <c r="D10" s="28"/>
      <c r="E10" s="28"/>
      <c r="F10" s="28"/>
      <c r="G10" s="14">
        <f>Calculation!G10</f>
        <v>0</v>
      </c>
      <c r="H10" s="29"/>
      <c r="I10" s="26"/>
      <c r="J10" s="26"/>
      <c r="K10" s="26"/>
    </row>
    <row r="11" spans="1:15" x14ac:dyDescent="0.25">
      <c r="A11" s="12">
        <v>7</v>
      </c>
      <c r="B11" s="26"/>
      <c r="C11" s="27"/>
      <c r="D11" s="28"/>
      <c r="E11" s="28"/>
      <c r="F11" s="28"/>
      <c r="G11" s="14">
        <f>Calculation!G11</f>
        <v>0</v>
      </c>
      <c r="H11" s="29"/>
      <c r="I11" s="26"/>
      <c r="J11" s="26"/>
      <c r="K11" s="26"/>
    </row>
    <row r="12" spans="1:15" x14ac:dyDescent="0.25">
      <c r="A12" s="12">
        <v>8</v>
      </c>
      <c r="B12" s="26"/>
      <c r="C12" s="27"/>
      <c r="D12" s="28"/>
      <c r="E12" s="28"/>
      <c r="F12" s="28"/>
      <c r="G12" s="14">
        <f>Calculation!G12</f>
        <v>0</v>
      </c>
      <c r="H12" s="29"/>
      <c r="I12" s="26"/>
      <c r="J12" s="26"/>
      <c r="K12" s="26"/>
    </row>
    <row r="13" spans="1:15" x14ac:dyDescent="0.25">
      <c r="A13" s="12">
        <v>9</v>
      </c>
      <c r="B13" s="26"/>
      <c r="C13" s="27"/>
      <c r="D13" s="28"/>
      <c r="E13" s="28"/>
      <c r="F13" s="28"/>
      <c r="G13" s="14">
        <f>Calculation!G13</f>
        <v>0</v>
      </c>
      <c r="H13" s="29"/>
      <c r="I13" s="26"/>
      <c r="J13" s="26"/>
      <c r="K13" s="26"/>
    </row>
    <row r="14" spans="1:15" x14ac:dyDescent="0.25">
      <c r="A14" s="12">
        <v>10</v>
      </c>
      <c r="B14" s="26"/>
      <c r="C14" s="27"/>
      <c r="D14" s="28"/>
      <c r="E14" s="28"/>
      <c r="F14" s="28"/>
      <c r="G14" s="14">
        <f>Calculation!G14</f>
        <v>0</v>
      </c>
      <c r="H14" s="29"/>
      <c r="I14" s="26"/>
      <c r="J14" s="26"/>
      <c r="K14" s="26"/>
    </row>
    <row r="15" spans="1:15" x14ac:dyDescent="0.25">
      <c r="A15" s="12">
        <v>11</v>
      </c>
      <c r="B15" s="26"/>
      <c r="C15" s="27"/>
      <c r="D15" s="28"/>
      <c r="E15" s="28"/>
      <c r="F15" s="28"/>
      <c r="G15" s="14">
        <f>Calculation!G15</f>
        <v>0</v>
      </c>
      <c r="H15" s="29"/>
      <c r="I15" s="26"/>
      <c r="J15" s="26"/>
      <c r="K15" s="26"/>
    </row>
    <row r="16" spans="1:15" x14ac:dyDescent="0.25">
      <c r="A16" s="12">
        <v>12</v>
      </c>
      <c r="B16" s="26"/>
      <c r="C16" s="27"/>
      <c r="D16" s="28"/>
      <c r="E16" s="28"/>
      <c r="F16" s="28"/>
      <c r="G16" s="14">
        <f>Calculation!G16</f>
        <v>0</v>
      </c>
      <c r="H16" s="29"/>
      <c r="I16" s="26"/>
      <c r="J16" s="26"/>
      <c r="K16" s="26"/>
    </row>
    <row r="17" spans="1:15" x14ac:dyDescent="0.25">
      <c r="A17" s="12">
        <v>13</v>
      </c>
      <c r="B17" s="26"/>
      <c r="C17" s="27"/>
      <c r="D17" s="28"/>
      <c r="E17" s="28"/>
      <c r="F17" s="28"/>
      <c r="G17" s="14">
        <f>Calculation!G17</f>
        <v>0</v>
      </c>
      <c r="H17" s="29"/>
      <c r="I17" s="26"/>
      <c r="J17" s="26"/>
      <c r="K17" s="26"/>
    </row>
    <row r="18" spans="1:15" x14ac:dyDescent="0.25">
      <c r="A18" s="12">
        <v>14</v>
      </c>
      <c r="B18" s="26"/>
      <c r="C18" s="27"/>
      <c r="D18" s="28"/>
      <c r="E18" s="28"/>
      <c r="F18" s="28"/>
      <c r="G18" s="14">
        <f>Calculation!G18</f>
        <v>0</v>
      </c>
      <c r="H18" s="29"/>
      <c r="I18" s="26"/>
      <c r="J18" s="26"/>
      <c r="K18" s="26"/>
    </row>
    <row r="19" spans="1:15" x14ac:dyDescent="0.25">
      <c r="A19" s="12">
        <v>15</v>
      </c>
      <c r="B19" s="26"/>
      <c r="C19" s="27"/>
      <c r="D19" s="28"/>
      <c r="E19" s="28"/>
      <c r="F19" s="28"/>
      <c r="G19" s="14">
        <f>Calculation!G19</f>
        <v>0</v>
      </c>
      <c r="H19" s="29"/>
      <c r="I19" s="26"/>
      <c r="J19" s="26"/>
      <c r="K19" s="26"/>
    </row>
    <row r="20" spans="1:15" x14ac:dyDescent="0.25">
      <c r="O20" s="34"/>
    </row>
  </sheetData>
  <sheetProtection algorithmName="SHA-512" hashValue="H/j77APAzyeNvbSQACRbQhN6us/g6hAvpo1P+EXzC8EfaFQ8XAIVpMkurb9aVSytaayOcaQLDzF64HxkDVc54w==" saltValue="AK5bVFhlt1bvnL1W461iSQ==" spinCount="100000" sheet="1" objects="1" scenarios="1"/>
  <mergeCells count="14">
    <mergeCell ref="M8:N9"/>
    <mergeCell ref="M1:N1"/>
    <mergeCell ref="H3:H4"/>
    <mergeCell ref="I3:I4"/>
    <mergeCell ref="J3:J4"/>
    <mergeCell ref="K3:K4"/>
    <mergeCell ref="A1:K1"/>
    <mergeCell ref="A2:A4"/>
    <mergeCell ref="D2:F2"/>
    <mergeCell ref="D3:F3"/>
    <mergeCell ref="B3:B4"/>
    <mergeCell ref="C3:C4"/>
    <mergeCell ref="G3:G4"/>
    <mergeCell ref="M4:N4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rom drop down menu" xr:uid="{4EAC72EB-F981-4845-9D9B-8792CFE1ABBD}">
          <x14:formula1>
            <xm:f>Calculation!$B$24:$B$30</xm:f>
          </x14:formula1>
          <xm:sqref>I5:I19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6956-A5CE-42E5-9FA6-483798F4F91B}">
  <dimension ref="A1:S31"/>
  <sheetViews>
    <sheetView workbookViewId="0">
      <selection activeCell="D5" sqref="D5"/>
    </sheetView>
  </sheetViews>
  <sheetFormatPr defaultRowHeight="15" x14ac:dyDescent="0.25"/>
  <cols>
    <col min="1" max="1" width="5" style="4" customWidth="1"/>
    <col min="2" max="2" width="17.5703125" style="4" customWidth="1"/>
    <col min="3" max="3" width="13" style="4" customWidth="1"/>
    <col min="4" max="4" width="9.140625" style="4" customWidth="1"/>
    <col min="5" max="5" width="9.42578125" style="4" customWidth="1"/>
    <col min="6" max="6" width="10" style="4" customWidth="1"/>
    <col min="7" max="7" width="12.140625" style="4" customWidth="1"/>
    <col min="8" max="8" width="14" style="4" customWidth="1"/>
    <col min="9" max="9" width="13" style="4" customWidth="1"/>
    <col min="10" max="11" width="13.5703125" style="4" customWidth="1"/>
    <col min="12" max="12" width="5.140625" style="20" customWidth="1"/>
    <col min="13" max="13" width="10" style="3" customWidth="1"/>
    <col min="14" max="15" width="9.140625" style="3"/>
    <col min="16" max="16" width="12.42578125" style="3" customWidth="1"/>
    <col min="17" max="17" width="10.42578125" style="3" customWidth="1"/>
    <col min="18" max="19" width="9.140625" style="3"/>
    <col min="20" max="16384" width="9.140625" style="4"/>
  </cols>
  <sheetData>
    <row r="1" spans="1:17" ht="30" customHeight="1" x14ac:dyDescent="0.2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2"/>
    </row>
    <row r="2" spans="1:17" x14ac:dyDescent="0.25">
      <c r="A2" s="44" t="s">
        <v>0</v>
      </c>
      <c r="B2" s="5" t="s">
        <v>1</v>
      </c>
      <c r="C2" s="5" t="s">
        <v>2</v>
      </c>
      <c r="D2" s="53" t="s">
        <v>4</v>
      </c>
      <c r="E2" s="53"/>
      <c r="F2" s="53"/>
      <c r="G2" s="5" t="s">
        <v>5</v>
      </c>
      <c r="H2" s="5" t="s">
        <v>7</v>
      </c>
      <c r="I2" s="5" t="s">
        <v>9</v>
      </c>
      <c r="J2" s="5" t="s">
        <v>11</v>
      </c>
      <c r="K2" s="5" t="s">
        <v>13</v>
      </c>
      <c r="L2" s="6"/>
      <c r="M2" s="6"/>
    </row>
    <row r="3" spans="1:17" ht="54.75" customHeight="1" x14ac:dyDescent="0.25">
      <c r="A3" s="44"/>
      <c r="B3" s="44" t="s">
        <v>18</v>
      </c>
      <c r="C3" s="44" t="s">
        <v>3</v>
      </c>
      <c r="D3" s="44" t="s">
        <v>15</v>
      </c>
      <c r="E3" s="44"/>
      <c r="F3" s="44"/>
      <c r="G3" s="44" t="s">
        <v>6</v>
      </c>
      <c r="H3" s="44" t="s">
        <v>8</v>
      </c>
      <c r="I3" s="44" t="s">
        <v>10</v>
      </c>
      <c r="J3" s="44" t="s">
        <v>12</v>
      </c>
      <c r="K3" s="44" t="s">
        <v>14</v>
      </c>
      <c r="L3" s="7"/>
      <c r="M3" s="7" t="s">
        <v>22</v>
      </c>
      <c r="N3" s="8" t="s">
        <v>25</v>
      </c>
      <c r="O3" s="9" t="s">
        <v>29</v>
      </c>
      <c r="P3" s="9" t="s">
        <v>30</v>
      </c>
      <c r="Q3" s="9" t="s">
        <v>31</v>
      </c>
    </row>
    <row r="4" spans="1:17" ht="30" x14ac:dyDescent="0.25">
      <c r="A4" s="44"/>
      <c r="B4" s="44"/>
      <c r="C4" s="44"/>
      <c r="D4" s="10" t="s">
        <v>16</v>
      </c>
      <c r="E4" s="10" t="s">
        <v>17</v>
      </c>
      <c r="F4" s="11" t="s">
        <v>19</v>
      </c>
      <c r="G4" s="44"/>
      <c r="H4" s="44"/>
      <c r="I4" s="44"/>
      <c r="J4" s="44"/>
      <c r="K4" s="44"/>
      <c r="L4" s="7"/>
      <c r="M4" s="7" t="s">
        <v>23</v>
      </c>
      <c r="N4" s="8" t="s">
        <v>26</v>
      </c>
      <c r="O4" s="8" t="s">
        <v>23</v>
      </c>
      <c r="P4" s="8" t="s">
        <v>27</v>
      </c>
      <c r="Q4" s="8" t="s">
        <v>28</v>
      </c>
    </row>
    <row r="5" spans="1:17" x14ac:dyDescent="0.25">
      <c r="A5" s="12">
        <v>1</v>
      </c>
      <c r="B5" s="13" t="str">
        <f>'Table-2'!B5</f>
        <v>Solid Bricks</v>
      </c>
      <c r="C5" s="13">
        <f>'Table-2'!C5</f>
        <v>4</v>
      </c>
      <c r="D5" s="13">
        <f>'Table-2'!D5</f>
        <v>254</v>
      </c>
      <c r="E5" s="13">
        <f>'Table-2'!E5</f>
        <v>127</v>
      </c>
      <c r="F5" s="13">
        <f>'Table-2'!F5</f>
        <v>76</v>
      </c>
      <c r="G5" s="14">
        <f>IF(M5=0,0,C5/M5)</f>
        <v>1631.5822105328421</v>
      </c>
      <c r="H5" s="15">
        <f>'Table-2'!H5</f>
        <v>2500000</v>
      </c>
      <c r="I5" s="15" t="str">
        <f>'Table-2'!I5</f>
        <v>Zigzag Kiln</v>
      </c>
      <c r="J5" s="15" t="str">
        <f>'Table-2'!J5</f>
        <v>Manual</v>
      </c>
      <c r="K5" s="15" t="str">
        <f>'Table-2'!K5</f>
        <v>Open Sun</v>
      </c>
      <c r="L5" s="16"/>
      <c r="M5" s="17">
        <f>D5*E5*F5/10^9</f>
        <v>2.4516080000000001E-3</v>
      </c>
      <c r="N5" s="18">
        <f>VLOOKUP(I5,$B$24:$C$31,2,FALSE)</f>
        <v>1.06</v>
      </c>
      <c r="O5" s="3">
        <f>M5*H5</f>
        <v>6129.02</v>
      </c>
      <c r="P5" s="3">
        <f>C5*H5*N5</f>
        <v>10600000</v>
      </c>
    </row>
    <row r="6" spans="1:17" x14ac:dyDescent="0.25">
      <c r="A6" s="12">
        <v>2</v>
      </c>
      <c r="B6" s="13" t="str">
        <f>'Table-2'!B6</f>
        <v>Hollow block</v>
      </c>
      <c r="C6" s="13">
        <f>'Table-2'!C6</f>
        <v>14</v>
      </c>
      <c r="D6" s="13">
        <f>'Table-2'!D6</f>
        <v>400</v>
      </c>
      <c r="E6" s="13">
        <f>'Table-2'!E6</f>
        <v>200</v>
      </c>
      <c r="F6" s="13">
        <f>'Table-2'!F6</f>
        <v>200</v>
      </c>
      <c r="G6" s="14">
        <f t="shared" ref="G6:G19" si="0">IF(M6=0,0,C6/M6)</f>
        <v>875</v>
      </c>
      <c r="H6" s="15">
        <f>'Table-2'!H6</f>
        <v>500000</v>
      </c>
      <c r="I6" s="15" t="str">
        <f>'Table-2'!I6</f>
        <v>Tunnel Kiln</v>
      </c>
      <c r="J6" s="15" t="str">
        <f>'Table-2'!J6</f>
        <v>Extruder</v>
      </c>
      <c r="K6" s="15" t="str">
        <f>'Table-2'!K6</f>
        <v>Tunnel dryer</v>
      </c>
      <c r="L6" s="16"/>
      <c r="M6" s="17">
        <f t="shared" ref="M6:M19" si="1">D6*E6*F6/10^9</f>
        <v>1.6E-2</v>
      </c>
      <c r="N6" s="18">
        <f t="shared" ref="N6:N19" si="2">VLOOKUP(I6,$B$24:$C$31,2,FALSE)</f>
        <v>1.4</v>
      </c>
      <c r="O6" s="3">
        <f t="shared" ref="O6:O19" si="3">M6*H6</f>
        <v>8000</v>
      </c>
      <c r="P6" s="3">
        <f t="shared" ref="P6:P19" si="4">C6*H6*N6</f>
        <v>9800000</v>
      </c>
    </row>
    <row r="7" spans="1:17" x14ac:dyDescent="0.25">
      <c r="A7" s="12">
        <v>3</v>
      </c>
      <c r="B7" s="13">
        <f>'Table-2'!B7</f>
        <v>0</v>
      </c>
      <c r="C7" s="13">
        <f>'Table-2'!C7</f>
        <v>0</v>
      </c>
      <c r="D7" s="13">
        <f>'Table-2'!D7</f>
        <v>0</v>
      </c>
      <c r="E7" s="13">
        <f>'Table-2'!E7</f>
        <v>0</v>
      </c>
      <c r="F7" s="13">
        <f>'Table-2'!F7</f>
        <v>0</v>
      </c>
      <c r="G7" s="14">
        <f t="shared" si="0"/>
        <v>0</v>
      </c>
      <c r="H7" s="15">
        <f>'Table-2'!H7</f>
        <v>0</v>
      </c>
      <c r="I7" s="15">
        <f>'Table-2'!I7</f>
        <v>0</v>
      </c>
      <c r="J7" s="15">
        <f>'Table-2'!J7</f>
        <v>0</v>
      </c>
      <c r="K7" s="15">
        <f>'Table-2'!K7</f>
        <v>0</v>
      </c>
      <c r="L7" s="16"/>
      <c r="M7" s="17">
        <f t="shared" si="1"/>
        <v>0</v>
      </c>
      <c r="N7" s="18">
        <f t="shared" si="2"/>
        <v>0</v>
      </c>
      <c r="O7" s="3">
        <f t="shared" si="3"/>
        <v>0</v>
      </c>
      <c r="P7" s="3">
        <f t="shared" si="4"/>
        <v>0</v>
      </c>
    </row>
    <row r="8" spans="1:17" x14ac:dyDescent="0.25">
      <c r="A8" s="12">
        <v>4</v>
      </c>
      <c r="B8" s="13">
        <f>'Table-2'!B8</f>
        <v>0</v>
      </c>
      <c r="C8" s="13">
        <f>'Table-2'!C8</f>
        <v>0</v>
      </c>
      <c r="D8" s="13">
        <f>'Table-2'!D8</f>
        <v>0</v>
      </c>
      <c r="E8" s="13">
        <f>'Table-2'!E8</f>
        <v>0</v>
      </c>
      <c r="F8" s="13">
        <f>'Table-2'!F8</f>
        <v>0</v>
      </c>
      <c r="G8" s="14">
        <f t="shared" si="0"/>
        <v>0</v>
      </c>
      <c r="H8" s="15">
        <f>'Table-2'!H8</f>
        <v>0</v>
      </c>
      <c r="I8" s="15">
        <f>'Table-2'!I8</f>
        <v>0</v>
      </c>
      <c r="J8" s="15">
        <f>'Table-2'!J8</f>
        <v>0</v>
      </c>
      <c r="K8" s="15">
        <f>'Table-2'!K8</f>
        <v>0</v>
      </c>
      <c r="L8" s="16"/>
      <c r="M8" s="17">
        <f t="shared" si="1"/>
        <v>0</v>
      </c>
      <c r="N8" s="18">
        <f t="shared" si="2"/>
        <v>0</v>
      </c>
      <c r="O8" s="3">
        <f t="shared" si="3"/>
        <v>0</v>
      </c>
      <c r="P8" s="3">
        <f t="shared" si="4"/>
        <v>0</v>
      </c>
    </row>
    <row r="9" spans="1:17" x14ac:dyDescent="0.25">
      <c r="A9" s="12">
        <v>5</v>
      </c>
      <c r="B9" s="13">
        <f>'Table-2'!B9</f>
        <v>0</v>
      </c>
      <c r="C9" s="13">
        <f>'Table-2'!C9</f>
        <v>0</v>
      </c>
      <c r="D9" s="13">
        <f>'Table-2'!D9</f>
        <v>0</v>
      </c>
      <c r="E9" s="13">
        <f>'Table-2'!E9</f>
        <v>0</v>
      </c>
      <c r="F9" s="13">
        <f>'Table-2'!F9</f>
        <v>0</v>
      </c>
      <c r="G9" s="14">
        <f t="shared" si="0"/>
        <v>0</v>
      </c>
      <c r="H9" s="15">
        <f>'Table-2'!H9</f>
        <v>0</v>
      </c>
      <c r="I9" s="15">
        <f>'Table-2'!I9</f>
        <v>0</v>
      </c>
      <c r="J9" s="15">
        <f>'Table-2'!J9</f>
        <v>0</v>
      </c>
      <c r="K9" s="15">
        <f>'Table-2'!K9</f>
        <v>0</v>
      </c>
      <c r="L9" s="16"/>
      <c r="M9" s="17">
        <f t="shared" si="1"/>
        <v>0</v>
      </c>
      <c r="N9" s="18">
        <f t="shared" si="2"/>
        <v>0</v>
      </c>
      <c r="O9" s="3">
        <f t="shared" si="3"/>
        <v>0</v>
      </c>
      <c r="P9" s="3">
        <f t="shared" si="4"/>
        <v>0</v>
      </c>
    </row>
    <row r="10" spans="1:17" x14ac:dyDescent="0.25">
      <c r="A10" s="12">
        <v>6</v>
      </c>
      <c r="B10" s="13">
        <f>'Table-2'!B10</f>
        <v>0</v>
      </c>
      <c r="C10" s="13">
        <f>'Table-2'!C10</f>
        <v>0</v>
      </c>
      <c r="D10" s="13">
        <f>'Table-2'!D10</f>
        <v>0</v>
      </c>
      <c r="E10" s="13">
        <f>'Table-2'!E10</f>
        <v>0</v>
      </c>
      <c r="F10" s="13">
        <f>'Table-2'!F10</f>
        <v>0</v>
      </c>
      <c r="G10" s="14">
        <f t="shared" si="0"/>
        <v>0</v>
      </c>
      <c r="H10" s="15">
        <f>'Table-2'!H10</f>
        <v>0</v>
      </c>
      <c r="I10" s="15">
        <f>'Table-2'!I10</f>
        <v>0</v>
      </c>
      <c r="J10" s="15">
        <f>'Table-2'!J10</f>
        <v>0</v>
      </c>
      <c r="K10" s="15">
        <f>'Table-2'!K10</f>
        <v>0</v>
      </c>
      <c r="L10" s="16"/>
      <c r="M10" s="17">
        <f t="shared" si="1"/>
        <v>0</v>
      </c>
      <c r="N10" s="18">
        <f t="shared" si="2"/>
        <v>0</v>
      </c>
      <c r="O10" s="3">
        <f t="shared" si="3"/>
        <v>0</v>
      </c>
      <c r="P10" s="3">
        <f t="shared" si="4"/>
        <v>0</v>
      </c>
      <c r="Q10" s="19"/>
    </row>
    <row r="11" spans="1:17" x14ac:dyDescent="0.25">
      <c r="A11" s="12">
        <v>7</v>
      </c>
      <c r="B11" s="13">
        <f>'Table-2'!B11</f>
        <v>0</v>
      </c>
      <c r="C11" s="13">
        <f>'Table-2'!C11</f>
        <v>0</v>
      </c>
      <c r="D11" s="13">
        <f>'Table-2'!D11</f>
        <v>0</v>
      </c>
      <c r="E11" s="13">
        <f>'Table-2'!E11</f>
        <v>0</v>
      </c>
      <c r="F11" s="13">
        <f>'Table-2'!F11</f>
        <v>0</v>
      </c>
      <c r="G11" s="14">
        <f t="shared" si="0"/>
        <v>0</v>
      </c>
      <c r="H11" s="15">
        <f>'Table-2'!H11</f>
        <v>0</v>
      </c>
      <c r="I11" s="15">
        <f>'Table-2'!I11</f>
        <v>0</v>
      </c>
      <c r="J11" s="15">
        <f>'Table-2'!J11</f>
        <v>0</v>
      </c>
      <c r="K11" s="15">
        <f>'Table-2'!K11</f>
        <v>0</v>
      </c>
      <c r="L11" s="16"/>
      <c r="M11" s="17">
        <f t="shared" si="1"/>
        <v>0</v>
      </c>
      <c r="N11" s="18">
        <f t="shared" si="2"/>
        <v>0</v>
      </c>
      <c r="O11" s="3">
        <f t="shared" si="3"/>
        <v>0</v>
      </c>
      <c r="P11" s="3">
        <f t="shared" si="4"/>
        <v>0</v>
      </c>
      <c r="Q11" s="19"/>
    </row>
    <row r="12" spans="1:17" x14ac:dyDescent="0.25">
      <c r="A12" s="12">
        <v>8</v>
      </c>
      <c r="B12" s="13">
        <f>'Table-2'!B12</f>
        <v>0</v>
      </c>
      <c r="C12" s="13">
        <f>'Table-2'!C12</f>
        <v>0</v>
      </c>
      <c r="D12" s="13">
        <f>'Table-2'!D12</f>
        <v>0</v>
      </c>
      <c r="E12" s="13">
        <f>'Table-2'!E12</f>
        <v>0</v>
      </c>
      <c r="F12" s="13">
        <f>'Table-2'!F12</f>
        <v>0</v>
      </c>
      <c r="G12" s="14">
        <f t="shared" si="0"/>
        <v>0</v>
      </c>
      <c r="H12" s="15">
        <f>'Table-2'!H12</f>
        <v>0</v>
      </c>
      <c r="I12" s="15">
        <f>'Table-2'!I12</f>
        <v>0</v>
      </c>
      <c r="J12" s="15">
        <f>'Table-2'!J12</f>
        <v>0</v>
      </c>
      <c r="K12" s="15">
        <f>'Table-2'!K12</f>
        <v>0</v>
      </c>
      <c r="L12" s="16"/>
      <c r="M12" s="17">
        <f t="shared" si="1"/>
        <v>0</v>
      </c>
      <c r="N12" s="18">
        <f t="shared" si="2"/>
        <v>0</v>
      </c>
      <c r="O12" s="3">
        <f t="shared" si="3"/>
        <v>0</v>
      </c>
      <c r="P12" s="3">
        <f t="shared" si="4"/>
        <v>0</v>
      </c>
      <c r="Q12" s="19"/>
    </row>
    <row r="13" spans="1:17" x14ac:dyDescent="0.25">
      <c r="A13" s="12">
        <v>9</v>
      </c>
      <c r="B13" s="13">
        <f>'Table-2'!B13</f>
        <v>0</v>
      </c>
      <c r="C13" s="13">
        <f>'Table-2'!C13</f>
        <v>0</v>
      </c>
      <c r="D13" s="13">
        <f>'Table-2'!D13</f>
        <v>0</v>
      </c>
      <c r="E13" s="13">
        <f>'Table-2'!E13</f>
        <v>0</v>
      </c>
      <c r="F13" s="13">
        <f>'Table-2'!F13</f>
        <v>0</v>
      </c>
      <c r="G13" s="14">
        <f t="shared" si="0"/>
        <v>0</v>
      </c>
      <c r="H13" s="15">
        <f>'Table-2'!H13</f>
        <v>0</v>
      </c>
      <c r="I13" s="15">
        <f>'Table-2'!I13</f>
        <v>0</v>
      </c>
      <c r="J13" s="15">
        <f>'Table-2'!J13</f>
        <v>0</v>
      </c>
      <c r="K13" s="15">
        <f>'Table-2'!K13</f>
        <v>0</v>
      </c>
      <c r="L13" s="16"/>
      <c r="M13" s="17">
        <f t="shared" si="1"/>
        <v>0</v>
      </c>
      <c r="N13" s="18">
        <f t="shared" si="2"/>
        <v>0</v>
      </c>
      <c r="O13" s="3">
        <f t="shared" si="3"/>
        <v>0</v>
      </c>
      <c r="P13" s="3">
        <f t="shared" si="4"/>
        <v>0</v>
      </c>
      <c r="Q13" s="19"/>
    </row>
    <row r="14" spans="1:17" x14ac:dyDescent="0.25">
      <c r="A14" s="12">
        <v>10</v>
      </c>
      <c r="B14" s="13">
        <f>'Table-2'!B14</f>
        <v>0</v>
      </c>
      <c r="C14" s="13">
        <f>'Table-2'!C14</f>
        <v>0</v>
      </c>
      <c r="D14" s="13">
        <f>'Table-2'!D14</f>
        <v>0</v>
      </c>
      <c r="E14" s="13">
        <f>'Table-2'!E14</f>
        <v>0</v>
      </c>
      <c r="F14" s="13">
        <f>'Table-2'!F14</f>
        <v>0</v>
      </c>
      <c r="G14" s="14">
        <f t="shared" si="0"/>
        <v>0</v>
      </c>
      <c r="H14" s="15">
        <f>'Table-2'!H14</f>
        <v>0</v>
      </c>
      <c r="I14" s="15">
        <f>'Table-2'!I14</f>
        <v>0</v>
      </c>
      <c r="J14" s="15">
        <f>'Table-2'!J14</f>
        <v>0</v>
      </c>
      <c r="K14" s="15">
        <f>'Table-2'!K14</f>
        <v>0</v>
      </c>
      <c r="L14" s="16"/>
      <c r="M14" s="17">
        <f t="shared" si="1"/>
        <v>0</v>
      </c>
      <c r="N14" s="18">
        <f t="shared" si="2"/>
        <v>0</v>
      </c>
      <c r="O14" s="3">
        <f t="shared" si="3"/>
        <v>0</v>
      </c>
      <c r="P14" s="3">
        <f t="shared" si="4"/>
        <v>0</v>
      </c>
      <c r="Q14" s="19"/>
    </row>
    <row r="15" spans="1:17" x14ac:dyDescent="0.25">
      <c r="A15" s="12">
        <v>11</v>
      </c>
      <c r="B15" s="13">
        <f>'Table-2'!B15</f>
        <v>0</v>
      </c>
      <c r="C15" s="13">
        <f>'Table-2'!C15</f>
        <v>0</v>
      </c>
      <c r="D15" s="13">
        <f>'Table-2'!D15</f>
        <v>0</v>
      </c>
      <c r="E15" s="13">
        <f>'Table-2'!E15</f>
        <v>0</v>
      </c>
      <c r="F15" s="13">
        <f>'Table-2'!F15</f>
        <v>0</v>
      </c>
      <c r="G15" s="14">
        <f t="shared" si="0"/>
        <v>0</v>
      </c>
      <c r="H15" s="15">
        <f>'Table-2'!H15</f>
        <v>0</v>
      </c>
      <c r="I15" s="15">
        <f>'Table-2'!I15</f>
        <v>0</v>
      </c>
      <c r="J15" s="15">
        <f>'Table-2'!J15</f>
        <v>0</v>
      </c>
      <c r="K15" s="15">
        <f>'Table-2'!K15</f>
        <v>0</v>
      </c>
      <c r="L15" s="16"/>
      <c r="M15" s="17">
        <f t="shared" si="1"/>
        <v>0</v>
      </c>
      <c r="N15" s="18">
        <f t="shared" si="2"/>
        <v>0</v>
      </c>
      <c r="O15" s="3">
        <f t="shared" si="3"/>
        <v>0</v>
      </c>
      <c r="P15" s="3">
        <f t="shared" si="4"/>
        <v>0</v>
      </c>
      <c r="Q15" s="19"/>
    </row>
    <row r="16" spans="1:17" x14ac:dyDescent="0.25">
      <c r="A16" s="12">
        <v>12</v>
      </c>
      <c r="B16" s="13">
        <f>'Table-2'!B16</f>
        <v>0</v>
      </c>
      <c r="C16" s="13">
        <f>'Table-2'!C16</f>
        <v>0</v>
      </c>
      <c r="D16" s="13">
        <f>'Table-2'!D16</f>
        <v>0</v>
      </c>
      <c r="E16" s="13">
        <f>'Table-2'!E16</f>
        <v>0</v>
      </c>
      <c r="F16" s="13">
        <f>'Table-2'!F16</f>
        <v>0</v>
      </c>
      <c r="G16" s="14">
        <f t="shared" si="0"/>
        <v>0</v>
      </c>
      <c r="H16" s="15">
        <f>'Table-2'!H16</f>
        <v>0</v>
      </c>
      <c r="I16" s="15">
        <f>'Table-2'!I16</f>
        <v>0</v>
      </c>
      <c r="J16" s="15">
        <f>'Table-2'!J16</f>
        <v>0</v>
      </c>
      <c r="K16" s="15">
        <f>'Table-2'!K16</f>
        <v>0</v>
      </c>
      <c r="L16" s="16"/>
      <c r="M16" s="17">
        <f t="shared" si="1"/>
        <v>0</v>
      </c>
      <c r="N16" s="18">
        <f t="shared" si="2"/>
        <v>0</v>
      </c>
      <c r="O16" s="3">
        <f t="shared" si="3"/>
        <v>0</v>
      </c>
      <c r="P16" s="3">
        <f t="shared" si="4"/>
        <v>0</v>
      </c>
    </row>
    <row r="17" spans="1:17" x14ac:dyDescent="0.25">
      <c r="A17" s="12">
        <v>13</v>
      </c>
      <c r="B17" s="13">
        <f>'Table-2'!B17</f>
        <v>0</v>
      </c>
      <c r="C17" s="13">
        <f>'Table-2'!C17</f>
        <v>0</v>
      </c>
      <c r="D17" s="13">
        <f>'Table-2'!D17</f>
        <v>0</v>
      </c>
      <c r="E17" s="13">
        <f>'Table-2'!E17</f>
        <v>0</v>
      </c>
      <c r="F17" s="13">
        <f>'Table-2'!F17</f>
        <v>0</v>
      </c>
      <c r="G17" s="14">
        <f t="shared" si="0"/>
        <v>0</v>
      </c>
      <c r="H17" s="15">
        <f>'Table-2'!H17</f>
        <v>0</v>
      </c>
      <c r="I17" s="15">
        <f>'Table-2'!I17</f>
        <v>0</v>
      </c>
      <c r="J17" s="15">
        <f>'Table-2'!J17</f>
        <v>0</v>
      </c>
      <c r="K17" s="15">
        <f>'Table-2'!K17</f>
        <v>0</v>
      </c>
      <c r="L17" s="16"/>
      <c r="M17" s="17">
        <f t="shared" si="1"/>
        <v>0</v>
      </c>
      <c r="N17" s="18">
        <f t="shared" si="2"/>
        <v>0</v>
      </c>
      <c r="O17" s="3">
        <f t="shared" si="3"/>
        <v>0</v>
      </c>
      <c r="P17" s="3">
        <f t="shared" si="4"/>
        <v>0</v>
      </c>
    </row>
    <row r="18" spans="1:17" x14ac:dyDescent="0.25">
      <c r="A18" s="12">
        <v>14</v>
      </c>
      <c r="B18" s="13">
        <f>'Table-2'!B18</f>
        <v>0</v>
      </c>
      <c r="C18" s="13">
        <f>'Table-2'!C18</f>
        <v>0</v>
      </c>
      <c r="D18" s="13">
        <f>'Table-2'!D18</f>
        <v>0</v>
      </c>
      <c r="E18" s="13">
        <f>'Table-2'!E18</f>
        <v>0</v>
      </c>
      <c r="F18" s="13">
        <f>'Table-2'!F18</f>
        <v>0</v>
      </c>
      <c r="G18" s="14">
        <f t="shared" si="0"/>
        <v>0</v>
      </c>
      <c r="H18" s="15">
        <f>'Table-2'!H18</f>
        <v>0</v>
      </c>
      <c r="I18" s="15">
        <f>'Table-2'!I18</f>
        <v>0</v>
      </c>
      <c r="J18" s="15">
        <f>'Table-2'!J18</f>
        <v>0</v>
      </c>
      <c r="K18" s="15">
        <f>'Table-2'!K18</f>
        <v>0</v>
      </c>
      <c r="L18" s="16"/>
      <c r="M18" s="17">
        <f t="shared" si="1"/>
        <v>0</v>
      </c>
      <c r="N18" s="18">
        <f t="shared" si="2"/>
        <v>0</v>
      </c>
      <c r="O18" s="3">
        <f t="shared" si="3"/>
        <v>0</v>
      </c>
      <c r="P18" s="3">
        <f t="shared" si="4"/>
        <v>0</v>
      </c>
    </row>
    <row r="19" spans="1:17" x14ac:dyDescent="0.25">
      <c r="A19" s="12">
        <v>15</v>
      </c>
      <c r="B19" s="13">
        <f>'Table-2'!B19</f>
        <v>0</v>
      </c>
      <c r="C19" s="13">
        <f>'Table-2'!C19</f>
        <v>0</v>
      </c>
      <c r="D19" s="13">
        <f>'Table-2'!D19</f>
        <v>0</v>
      </c>
      <c r="E19" s="13">
        <f>'Table-2'!E19</f>
        <v>0</v>
      </c>
      <c r="F19" s="13">
        <f>'Table-2'!F19</f>
        <v>0</v>
      </c>
      <c r="G19" s="14">
        <f t="shared" si="0"/>
        <v>0</v>
      </c>
      <c r="H19" s="15">
        <f>'Table-2'!H19</f>
        <v>0</v>
      </c>
      <c r="I19" s="15">
        <f>'Table-2'!I19</f>
        <v>0</v>
      </c>
      <c r="J19" s="15">
        <f>'Table-2'!J19</f>
        <v>0</v>
      </c>
      <c r="K19" s="15">
        <f>'Table-2'!K19</f>
        <v>0</v>
      </c>
      <c r="L19" s="16"/>
      <c r="M19" s="17">
        <f t="shared" si="1"/>
        <v>0</v>
      </c>
      <c r="N19" s="18">
        <f t="shared" si="2"/>
        <v>0</v>
      </c>
      <c r="O19" s="3">
        <f t="shared" si="3"/>
        <v>0</v>
      </c>
      <c r="P19" s="3">
        <f t="shared" si="4"/>
        <v>0</v>
      </c>
    </row>
    <row r="21" spans="1:17" x14ac:dyDescent="0.25">
      <c r="Q21" s="21">
        <f>SUM(P5:P19)/SUM(O5:O19)</f>
        <v>1443.8368690822151</v>
      </c>
    </row>
    <row r="23" spans="1:17" x14ac:dyDescent="0.25">
      <c r="B23" s="22" t="s">
        <v>37</v>
      </c>
      <c r="C23" s="22" t="s">
        <v>44</v>
      </c>
    </row>
    <row r="24" spans="1:17" x14ac:dyDescent="0.25">
      <c r="B24" s="23" t="s">
        <v>35</v>
      </c>
      <c r="C24" s="23">
        <v>2.08</v>
      </c>
    </row>
    <row r="25" spans="1:17" x14ac:dyDescent="0.25">
      <c r="B25" s="23" t="s">
        <v>36</v>
      </c>
      <c r="C25" s="23">
        <v>2.08</v>
      </c>
    </row>
    <row r="26" spans="1:17" x14ac:dyDescent="0.25">
      <c r="B26" s="23" t="s">
        <v>34</v>
      </c>
      <c r="C26" s="23">
        <v>1.34</v>
      </c>
    </row>
    <row r="27" spans="1:17" x14ac:dyDescent="0.25">
      <c r="B27" s="23" t="s">
        <v>32</v>
      </c>
      <c r="C27" s="23">
        <v>1.06</v>
      </c>
    </row>
    <row r="28" spans="1:17" x14ac:dyDescent="0.25">
      <c r="B28" s="23" t="s">
        <v>38</v>
      </c>
      <c r="C28" s="23">
        <v>1.7</v>
      </c>
    </row>
    <row r="29" spans="1:17" x14ac:dyDescent="0.25">
      <c r="B29" s="23" t="s">
        <v>24</v>
      </c>
      <c r="C29" s="23">
        <v>1.4</v>
      </c>
    </row>
    <row r="30" spans="1:17" x14ac:dyDescent="0.25">
      <c r="B30" s="23" t="s">
        <v>39</v>
      </c>
      <c r="C30" s="23">
        <v>0.88</v>
      </c>
    </row>
    <row r="31" spans="1:17" x14ac:dyDescent="0.25">
      <c r="B31" s="24">
        <v>0</v>
      </c>
      <c r="C31" s="25">
        <v>0</v>
      </c>
    </row>
  </sheetData>
  <sheetProtection algorithmName="SHA-512" hashValue="t6qRY9phSre76XDj3ZQ8TDvonyucNMKT1Til8FDr6iAIxUrXnk7YFqHwnoYyHpQ+sjRZpp8j4acx/2DOJdKv7A==" saltValue="W/U8SMt9+vHlfRtJF3F2uA==" spinCount="100000" sheet="1" objects="1" scenarios="1"/>
  <mergeCells count="11">
    <mergeCell ref="A1:K1"/>
    <mergeCell ref="K3:K4"/>
    <mergeCell ref="A2:A4"/>
    <mergeCell ref="D2:F2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Table-2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 Kumar</dc:creator>
  <cp:lastModifiedBy>Sonal Kumar</cp:lastModifiedBy>
  <cp:lastPrinted>2020-09-02T09:17:55Z</cp:lastPrinted>
  <dcterms:created xsi:type="dcterms:W3CDTF">2020-09-02T08:50:06Z</dcterms:created>
  <dcterms:modified xsi:type="dcterms:W3CDTF">2020-09-21T10:11:18Z</dcterms:modified>
</cp:coreProperties>
</file>